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_総務管理課\地共_06_財務\4_支出\01_支出負担行為票\01_条件付き一般競争入札\01_例年継続_長期\05_一般_長期_電力\R04-R05\03_入札公告\01_入札公告\ＨＰ\(2)入札公告：令和４年度及び５年度和歌山県工業技術センター電力調達\Ｅｘｃｅｌ\"/>
    </mc:Choice>
  </mc:AlternateContent>
  <bookViews>
    <workbookView xWindow="10230" yWindow="-15" windowWidth="10275" windowHeight="8400"/>
  </bookViews>
  <sheets>
    <sheet name="内訳書 (計算書) " sheetId="7" r:id="rId1"/>
  </sheets>
  <definedNames>
    <definedName name="_xlnm.Print_Area" localSheetId="0">'内訳書 (計算書) '!$C$5:$Y$42</definedName>
  </definedNames>
  <calcPr calcId="162913"/>
</workbook>
</file>

<file path=xl/calcChain.xml><?xml version="1.0" encoding="utf-8"?>
<calcChain xmlns="http://schemas.openxmlformats.org/spreadsheetml/2006/main">
  <c r="K25" i="7" l="1"/>
  <c r="Q35" i="7" l="1"/>
  <c r="T35" i="7" s="1"/>
  <c r="K35" i="7"/>
  <c r="I35" i="7"/>
  <c r="M35" i="7" s="1"/>
  <c r="Q34" i="7"/>
  <c r="T34" i="7" s="1"/>
  <c r="K34" i="7"/>
  <c r="I34" i="7"/>
  <c r="M34" i="7" s="1"/>
  <c r="Q33" i="7"/>
  <c r="T33" i="7" s="1"/>
  <c r="K33" i="7"/>
  <c r="I33" i="7"/>
  <c r="M33" i="7" s="1"/>
  <c r="Q32" i="7"/>
  <c r="T32" i="7" s="1"/>
  <c r="K32" i="7"/>
  <c r="I32" i="7"/>
  <c r="Q31" i="7"/>
  <c r="T31" i="7" s="1"/>
  <c r="K31" i="7"/>
  <c r="I31" i="7"/>
  <c r="Q30" i="7"/>
  <c r="T30" i="7" s="1"/>
  <c r="K30" i="7"/>
  <c r="I30" i="7"/>
  <c r="Q29" i="7"/>
  <c r="T29" i="7" s="1"/>
  <c r="K29" i="7"/>
  <c r="I29" i="7"/>
  <c r="Q28" i="7"/>
  <c r="T28" i="7" s="1"/>
  <c r="K28" i="7"/>
  <c r="I28" i="7"/>
  <c r="M28" i="7" s="1"/>
  <c r="Q27" i="7"/>
  <c r="T27" i="7" s="1"/>
  <c r="K27" i="7"/>
  <c r="I27" i="7"/>
  <c r="M27" i="7" s="1"/>
  <c r="Q26" i="7"/>
  <c r="T26" i="7" s="1"/>
  <c r="K26" i="7"/>
  <c r="I26" i="7"/>
  <c r="M26" i="7" s="1"/>
  <c r="Q25" i="7"/>
  <c r="T25" i="7" s="1"/>
  <c r="I25" i="7"/>
  <c r="M25" i="7" s="1"/>
  <c r="Q24" i="7"/>
  <c r="T24" i="7" s="1"/>
  <c r="K24" i="7"/>
  <c r="I24" i="7"/>
  <c r="M24" i="7" s="1"/>
  <c r="M31" i="7" l="1"/>
  <c r="M30" i="7"/>
  <c r="M32" i="7"/>
  <c r="M29" i="7"/>
  <c r="X29" i="7" s="1"/>
  <c r="X31" i="7"/>
  <c r="X26" i="7"/>
  <c r="X24" i="7"/>
  <c r="X34" i="7"/>
  <c r="X28" i="7"/>
  <c r="X30" i="7"/>
  <c r="X32" i="7"/>
  <c r="X33" i="7"/>
  <c r="X27" i="7"/>
  <c r="X35" i="7"/>
  <c r="X25" i="7"/>
  <c r="X36" i="7" l="1"/>
  <c r="I40" i="7" s="1"/>
</calcChain>
</file>

<file path=xl/sharedStrings.xml><?xml version="1.0" encoding="utf-8"?>
<sst xmlns="http://schemas.openxmlformats.org/spreadsheetml/2006/main" count="82" uniqueCount="36">
  <si>
    <t>年</t>
    <rPh sb="0" eb="1">
      <t>ネン</t>
    </rPh>
    <phoneticPr fontId="2"/>
  </si>
  <si>
    <t>月</t>
    <rPh sb="0" eb="1">
      <t>ツキ</t>
    </rPh>
    <phoneticPr fontId="2"/>
  </si>
  <si>
    <t>×@</t>
    <phoneticPr fontId="2"/>
  </si>
  <si>
    <t>年　　月</t>
    <rPh sb="0" eb="1">
      <t>ネン</t>
    </rPh>
    <rPh sb="3" eb="4">
      <t>ツキ</t>
    </rPh>
    <phoneticPr fontId="2"/>
  </si>
  <si>
    <t>内　訳　書　（　計　算　書　）</t>
    <rPh sb="0" eb="1">
      <t>ウチ</t>
    </rPh>
    <rPh sb="2" eb="3">
      <t>ヤク</t>
    </rPh>
    <rPh sb="4" eb="5">
      <t>ショ</t>
    </rPh>
    <rPh sb="8" eb="9">
      <t>ケイ</t>
    </rPh>
    <rPh sb="10" eb="11">
      <t>サン</t>
    </rPh>
    <rPh sb="12" eb="13">
      <t>ショ</t>
    </rPh>
    <phoneticPr fontId="2"/>
  </si>
  <si>
    <t>その他季月</t>
    <rPh sb="2" eb="4">
      <t>タキ</t>
    </rPh>
    <rPh sb="4" eb="5">
      <t>ツキ</t>
    </rPh>
    <phoneticPr fontId="2"/>
  </si>
  <si>
    <t>夏季月（7～9月）</t>
    <rPh sb="0" eb="2">
      <t>カキ</t>
    </rPh>
    <rPh sb="2" eb="3">
      <t>ツキ</t>
    </rPh>
    <rPh sb="7" eb="8">
      <t>ツキ</t>
    </rPh>
    <phoneticPr fontId="2"/>
  </si>
  <si>
    <t>[円/kWh]</t>
    <rPh sb="1" eb="2">
      <t>エン</t>
    </rPh>
    <phoneticPr fontId="2"/>
  </si>
  <si>
    <t>常時基本料金単価</t>
    <rPh sb="0" eb="2">
      <t>ジョウジ</t>
    </rPh>
    <rPh sb="2" eb="4">
      <t>キホン</t>
    </rPh>
    <rPh sb="4" eb="6">
      <t>リョウキン</t>
    </rPh>
    <rPh sb="6" eb="8">
      <t>タンカ</t>
    </rPh>
    <phoneticPr fontId="2"/>
  </si>
  <si>
    <t>[円/kW･月]</t>
    <phoneticPr fontId="2"/>
  </si>
  <si>
    <t>電力量料金単価</t>
    <rPh sb="0" eb="2">
      <t>デンリョク</t>
    </rPh>
    <phoneticPr fontId="2"/>
  </si>
  <si>
    <t>[円]</t>
    <phoneticPr fontId="2"/>
  </si>
  <si>
    <t>[円]　（税抜き金額）</t>
    <rPh sb="5" eb="6">
      <t>ゼイ</t>
    </rPh>
    <rPh sb="6" eb="7">
      <t>ヌ</t>
    </rPh>
    <rPh sb="8" eb="10">
      <t>キンガク</t>
    </rPh>
    <phoneticPr fontId="2"/>
  </si>
  <si>
    <t>（税込み金額で記入）</t>
    <rPh sb="1" eb="3">
      <t>ゼイコ</t>
    </rPh>
    <rPh sb="4" eb="6">
      <t>キンガク</t>
    </rPh>
    <rPh sb="7" eb="9">
      <t>キニュウ</t>
    </rPh>
    <phoneticPr fontId="2"/>
  </si>
  <si>
    <t>消費税等相当額（再掲）</t>
    <rPh sb="0" eb="3">
      <t>ショウヒゼイ</t>
    </rPh>
    <rPh sb="3" eb="4">
      <t>トウ</t>
    </rPh>
    <rPh sb="4" eb="7">
      <t>ソウトウガク</t>
    </rPh>
    <rPh sb="8" eb="10">
      <t>サイケイ</t>
    </rPh>
    <phoneticPr fontId="2"/>
  </si>
  <si>
    <t>入札金額</t>
    <rPh sb="0" eb="2">
      <t>ニュウサツ</t>
    </rPh>
    <rPh sb="2" eb="4">
      <t>キンガク</t>
    </rPh>
    <phoneticPr fontId="2"/>
  </si>
  <si>
    <t>（注）入札書金額と同金額としてください。</t>
    <rPh sb="1" eb="2">
      <t>チュウ</t>
    </rPh>
    <rPh sb="3" eb="5">
      <t>ニュウサツ</t>
    </rPh>
    <rPh sb="5" eb="6">
      <t>ショ</t>
    </rPh>
    <rPh sb="6" eb="8">
      <t>キンガク</t>
    </rPh>
    <rPh sb="9" eb="12">
      <t>ドウキンガク</t>
    </rPh>
    <phoneticPr fontId="2"/>
  </si>
  <si>
    <t>令和</t>
    <rPh sb="0" eb="2">
      <t>レイワ</t>
    </rPh>
    <phoneticPr fontId="2"/>
  </si>
  <si>
    <t>H=D+G　合計
[円]</t>
    <rPh sb="6" eb="8">
      <t>ゴウケイ</t>
    </rPh>
    <phoneticPr fontId="2"/>
  </si>
  <si>
    <t>G＝E×F  電力量料金</t>
    <phoneticPr fontId="2"/>
  </si>
  <si>
    <t>[円]　（税込み）</t>
    <phoneticPr fontId="2"/>
  </si>
  <si>
    <t>[円]　</t>
  </si>
  <si>
    <t>A 契約電力[kW]</t>
    <rPh sb="2" eb="4">
      <t>ケイヤク</t>
    </rPh>
    <rPh sb="4" eb="6">
      <t>デンリョク</t>
    </rPh>
    <phoneticPr fontId="2"/>
  </si>
  <si>
    <t>D=A×（B+C）　基本料金[円]</t>
    <rPh sb="10" eb="12">
      <t>キホン</t>
    </rPh>
    <rPh sb="12" eb="14">
      <t>リョウキン</t>
    </rPh>
    <phoneticPr fontId="2"/>
  </si>
  <si>
    <t>1 基本料金単価</t>
    <rPh sb="2" eb="4">
      <t>キホン</t>
    </rPh>
    <rPh sb="4" eb="6">
      <t>リョウキン</t>
    </rPh>
    <rPh sb="6" eb="8">
      <t>タンカ</t>
    </rPh>
    <phoneticPr fontId="2"/>
  </si>
  <si>
    <t>2 電力量料金単価</t>
    <rPh sb="2" eb="5">
      <t>デンリョクリョウ</t>
    </rPh>
    <rPh sb="5" eb="7">
      <t>リョウキン</t>
    </rPh>
    <rPh sb="7" eb="9">
      <t>タンカ</t>
    </rPh>
    <phoneticPr fontId="2"/>
  </si>
  <si>
    <t>（税込み金額で記入）</t>
  </si>
  <si>
    <t>B 基本料金  単価[円/kW]</t>
    <rPh sb="2" eb="4">
      <t>キホン</t>
    </rPh>
    <rPh sb="4" eb="6">
      <t>リョウキン</t>
    </rPh>
    <rPh sb="8" eb="10">
      <t>タンカ</t>
    </rPh>
    <phoneticPr fontId="2"/>
  </si>
  <si>
    <t>E 予定使用電力量[kWh]</t>
    <rPh sb="2" eb="4">
      <t>ヨテイ</t>
    </rPh>
    <rPh sb="4" eb="6">
      <t>シヨウ</t>
    </rPh>
    <rPh sb="6" eb="8">
      <t>デンリョク</t>
    </rPh>
    <rPh sb="8" eb="9">
      <t>リョウ</t>
    </rPh>
    <phoneticPr fontId="2"/>
  </si>
  <si>
    <t>F 電力量料金単価[円/kWh]</t>
    <phoneticPr fontId="2"/>
  </si>
  <si>
    <t>年間総価（税込み）　[円]</t>
    <rPh sb="0" eb="2">
      <t>ネンカン</t>
    </rPh>
    <rPh sb="2" eb="3">
      <t>ソウ</t>
    </rPh>
    <rPh sb="3" eb="4">
      <t>アタイ</t>
    </rPh>
    <phoneticPr fontId="2"/>
  </si>
  <si>
    <t>年間総価　</t>
    <rPh sb="0" eb="2">
      <t>ネンカン</t>
    </rPh>
    <rPh sb="2" eb="3">
      <t>ソウ</t>
    </rPh>
    <rPh sb="3" eb="4">
      <t>アタイ</t>
    </rPh>
    <phoneticPr fontId="2"/>
  </si>
  <si>
    <t>3 年間総価</t>
    <rPh sb="2" eb="4">
      <t>ネンカン</t>
    </rPh>
    <rPh sb="4" eb="5">
      <t>ソウ</t>
    </rPh>
    <rPh sb="5" eb="6">
      <t>アタイ</t>
    </rPh>
    <phoneticPr fontId="2"/>
  </si>
  <si>
    <t>予備線基本料金単価</t>
    <rPh sb="2" eb="3">
      <t>セン</t>
    </rPh>
    <rPh sb="3" eb="5">
      <t>キホン</t>
    </rPh>
    <rPh sb="5" eb="7">
      <t>リョウキン</t>
    </rPh>
    <rPh sb="7" eb="9">
      <t>タンカ</t>
    </rPh>
    <phoneticPr fontId="2"/>
  </si>
  <si>
    <t>C 予備線単価　[円/kW]</t>
    <rPh sb="2" eb="4">
      <t>ヨビ</t>
    </rPh>
    <rPh sb="4" eb="5">
      <t>セン</t>
    </rPh>
    <rPh sb="5" eb="7">
      <t>タンカ</t>
    </rPh>
    <phoneticPr fontId="2"/>
  </si>
  <si>
    <t>業務の名称　：　令和 ４年度及び令和 ５年度和歌山県工業技術センター電力調達</t>
    <rPh sb="8" eb="10">
      <t>レイワ</t>
    </rPh>
    <rPh sb="16" eb="18">
      <t>レイワ</t>
    </rPh>
    <rPh sb="22" eb="30">
      <t>ワカヤマケンコウギョウギジュツ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</si>
</sst>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40" fontId="8" fillId="0" borderId="0" xfId="1" applyNumberFormat="1" applyFont="1" applyBorder="1" applyAlignment="1">
      <alignment horizontal="center" vertical="center"/>
    </xf>
    <xf numFmtId="40" fontId="8" fillId="0" borderId="0" xfId="1" applyNumberFormat="1" applyFont="1" applyBorder="1" applyAlignment="1">
      <alignment vertical="center"/>
    </xf>
    <xf numFmtId="38" fontId="8" fillId="0" borderId="0" xfId="1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38" fontId="8" fillId="2" borderId="33" xfId="1" quotePrefix="1" applyFont="1" applyFill="1" applyBorder="1">
      <alignment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38" fontId="8" fillId="2" borderId="34" xfId="1" quotePrefix="1" applyFont="1" applyFill="1" applyBorder="1">
      <alignment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38" fontId="8" fillId="2" borderId="35" xfId="1" quotePrefix="1" applyFont="1" applyFill="1" applyBorder="1">
      <alignment vertical="center"/>
    </xf>
    <xf numFmtId="38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38" fontId="8" fillId="0" borderId="30" xfId="0" applyNumberFormat="1" applyFont="1" applyBorder="1" applyAlignment="1">
      <alignment horizontal="center" vertical="center"/>
    </xf>
    <xf numFmtId="38" fontId="8" fillId="0" borderId="31" xfId="0" applyNumberFormat="1" applyFont="1" applyBorder="1" applyAlignment="1">
      <alignment horizontal="center" vertical="center"/>
    </xf>
    <xf numFmtId="38" fontId="8" fillId="0" borderId="5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4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4" fontId="8" fillId="2" borderId="45" xfId="0" applyNumberFormat="1" applyFont="1" applyFill="1" applyBorder="1" applyAlignment="1">
      <alignment horizontal="center" vertical="center"/>
    </xf>
    <xf numFmtId="4" fontId="8" fillId="2" borderId="46" xfId="0" applyNumberFormat="1" applyFont="1" applyFill="1" applyBorder="1" applyAlignment="1">
      <alignment horizontal="center" vertical="center"/>
    </xf>
    <xf numFmtId="4" fontId="8" fillId="2" borderId="49" xfId="0" applyNumberFormat="1" applyFont="1" applyFill="1" applyBorder="1" applyAlignment="1">
      <alignment horizontal="center" vertical="center"/>
    </xf>
    <xf numFmtId="38" fontId="8" fillId="0" borderId="4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8" fillId="0" borderId="0" xfId="0" applyNumberFormat="1" applyFont="1">
      <alignment vertical="center"/>
    </xf>
    <xf numFmtId="0" fontId="8" fillId="2" borderId="62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39" xfId="0" applyFont="1" applyBorder="1" applyAlignment="1">
      <alignment horizontal="right" vertical="center"/>
    </xf>
    <xf numFmtId="177" fontId="8" fillId="0" borderId="16" xfId="0" applyNumberFormat="1" applyFont="1" applyBorder="1" applyAlignment="1">
      <alignment horizontal="center" vertical="center"/>
    </xf>
    <xf numFmtId="177" fontId="8" fillId="0" borderId="17" xfId="0" applyNumberFormat="1" applyFont="1" applyBorder="1" applyAlignment="1">
      <alignment horizontal="center" vertical="center"/>
    </xf>
    <xf numFmtId="177" fontId="8" fillId="0" borderId="18" xfId="0" applyNumberFormat="1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8" fillId="0" borderId="40" xfId="0" applyNumberFormat="1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39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0" fontId="8" fillId="2" borderId="28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38" fontId="8" fillId="2" borderId="54" xfId="1" applyFont="1" applyFill="1" applyBorder="1" applyAlignment="1">
      <alignment horizontal="center" vertical="center"/>
    </xf>
    <xf numFmtId="38" fontId="8" fillId="2" borderId="31" xfId="1" applyFont="1" applyFill="1" applyBorder="1" applyAlignment="1">
      <alignment horizontal="center" vertical="center"/>
    </xf>
    <xf numFmtId="2" fontId="8" fillId="2" borderId="34" xfId="0" applyNumberFormat="1" applyFont="1" applyFill="1" applyBorder="1" applyAlignment="1">
      <alignment horizontal="center" vertical="center"/>
    </xf>
    <xf numFmtId="2" fontId="8" fillId="2" borderId="55" xfId="0" applyNumberFormat="1" applyFont="1" applyFill="1" applyBorder="1" applyAlignment="1">
      <alignment horizontal="center" vertical="center"/>
    </xf>
    <xf numFmtId="40" fontId="8" fillId="2" borderId="54" xfId="1" applyNumberFormat="1" applyFont="1" applyFill="1" applyBorder="1" applyAlignment="1">
      <alignment horizontal="center" vertical="center"/>
    </xf>
    <xf numFmtId="40" fontId="8" fillId="2" borderId="34" xfId="1" applyNumberFormat="1" applyFont="1" applyFill="1" applyBorder="1" applyAlignment="1">
      <alignment horizontal="center" vertical="center"/>
    </xf>
    <xf numFmtId="40" fontId="8" fillId="2" borderId="55" xfId="1" applyNumberFormat="1" applyFont="1" applyFill="1" applyBorder="1" applyAlignment="1">
      <alignment horizontal="center" vertical="center"/>
    </xf>
    <xf numFmtId="40" fontId="8" fillId="2" borderId="29" xfId="0" applyNumberFormat="1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38" fontId="8" fillId="2" borderId="61" xfId="1" applyFont="1" applyFill="1" applyBorder="1" applyAlignment="1">
      <alignment horizontal="center" vertical="center"/>
    </xf>
    <xf numFmtId="38" fontId="8" fillId="2" borderId="32" xfId="1" applyFont="1" applyFill="1" applyBorder="1" applyAlignment="1">
      <alignment horizontal="center" vertical="center"/>
    </xf>
    <xf numFmtId="2" fontId="8" fillId="2" borderId="35" xfId="0" applyNumberFormat="1" applyFont="1" applyFill="1" applyBorder="1" applyAlignment="1">
      <alignment horizontal="center" vertical="center"/>
    </xf>
    <xf numFmtId="2" fontId="8" fillId="2" borderId="59" xfId="0" applyNumberFormat="1" applyFont="1" applyFill="1" applyBorder="1" applyAlignment="1">
      <alignment horizontal="center" vertical="center"/>
    </xf>
    <xf numFmtId="40" fontId="8" fillId="2" borderId="56" xfId="1" applyNumberFormat="1" applyFont="1" applyFill="1" applyBorder="1" applyAlignment="1">
      <alignment horizontal="center" vertical="center"/>
    </xf>
    <xf numFmtId="40" fontId="8" fillId="2" borderId="57" xfId="1" applyNumberFormat="1" applyFont="1" applyFill="1" applyBorder="1" applyAlignment="1">
      <alignment horizontal="center" vertical="center"/>
    </xf>
    <xf numFmtId="40" fontId="8" fillId="2" borderId="58" xfId="1" applyNumberFormat="1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40" fontId="8" fillId="2" borderId="22" xfId="0" applyNumberFormat="1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38" fontId="8" fillId="2" borderId="52" xfId="1" applyFont="1" applyFill="1" applyBorder="1" applyAlignment="1">
      <alignment horizontal="center" vertical="center"/>
    </xf>
    <xf numFmtId="38" fontId="8" fillId="2" borderId="38" xfId="1" applyFont="1" applyFill="1" applyBorder="1" applyAlignment="1">
      <alignment horizontal="center" vertical="center"/>
    </xf>
    <xf numFmtId="2" fontId="8" fillId="2" borderId="33" xfId="0" applyNumberFormat="1" applyFont="1" applyFill="1" applyBorder="1" applyAlignment="1">
      <alignment horizontal="center" vertical="center"/>
    </xf>
    <xf numFmtId="2" fontId="8" fillId="2" borderId="53" xfId="0" applyNumberFormat="1" applyFont="1" applyFill="1" applyBorder="1" applyAlignment="1">
      <alignment horizontal="center" vertical="center"/>
    </xf>
    <xf numFmtId="40" fontId="8" fillId="2" borderId="52" xfId="1" applyNumberFormat="1" applyFont="1" applyFill="1" applyBorder="1" applyAlignment="1">
      <alignment horizontal="center" vertical="center"/>
    </xf>
    <xf numFmtId="40" fontId="8" fillId="2" borderId="33" xfId="1" applyNumberFormat="1" applyFont="1" applyFill="1" applyBorder="1" applyAlignment="1">
      <alignment horizontal="center" vertical="center"/>
    </xf>
    <xf numFmtId="40" fontId="8" fillId="2" borderId="53" xfId="1" applyNumberFormat="1" applyFont="1" applyFill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40" fontId="8" fillId="0" borderId="19" xfId="1" applyNumberFormat="1" applyFont="1" applyBorder="1" applyAlignment="1">
      <alignment horizontal="center" vertical="center"/>
    </xf>
    <xf numFmtId="40" fontId="8" fillId="0" borderId="21" xfId="1" applyNumberFormat="1" applyFont="1" applyBorder="1" applyAlignment="1">
      <alignment horizontal="center" vertical="center"/>
    </xf>
    <xf numFmtId="40" fontId="8" fillId="0" borderId="20" xfId="1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0" fontId="8" fillId="0" borderId="8" xfId="1" applyNumberFormat="1" applyFont="1" applyBorder="1" applyAlignment="1">
      <alignment horizontal="center" vertical="center"/>
    </xf>
    <xf numFmtId="40" fontId="8" fillId="0" borderId="9" xfId="1" applyNumberFormat="1" applyFont="1" applyBorder="1" applyAlignment="1">
      <alignment horizontal="center" vertical="center"/>
    </xf>
    <xf numFmtId="40" fontId="8" fillId="0" borderId="10" xfId="1" applyNumberFormat="1" applyFont="1" applyBorder="1" applyAlignment="1">
      <alignment horizontal="center" vertical="center"/>
    </xf>
    <xf numFmtId="40" fontId="8" fillId="0" borderId="11" xfId="1" applyNumberFormat="1" applyFont="1" applyBorder="1" applyAlignment="1">
      <alignment horizontal="center" vertical="center"/>
    </xf>
    <xf numFmtId="40" fontId="8" fillId="0" borderId="12" xfId="1" applyNumberFormat="1" applyFont="1" applyBorder="1" applyAlignment="1">
      <alignment horizontal="center" vertical="center"/>
    </xf>
    <xf numFmtId="40" fontId="8" fillId="0" borderId="13" xfId="1" applyNumberFormat="1" applyFont="1" applyBorder="1" applyAlignment="1">
      <alignment horizontal="center" vertical="center"/>
    </xf>
    <xf numFmtId="40" fontId="8" fillId="0" borderId="25" xfId="1" applyNumberFormat="1" applyFont="1" applyBorder="1" applyAlignment="1">
      <alignment horizontal="center" vertical="center"/>
    </xf>
    <xf numFmtId="40" fontId="8" fillId="0" borderId="4" xfId="1" applyNumberFormat="1" applyFont="1" applyBorder="1" applyAlignment="1">
      <alignment horizontal="center" vertical="center"/>
    </xf>
    <xf numFmtId="40" fontId="8" fillId="0" borderId="26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6" fillId="0" borderId="0" xfId="1" applyNumberFormat="1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0" fontId="8" fillId="0" borderId="22" xfId="1" applyNumberFormat="1" applyFont="1" applyBorder="1" applyAlignment="1">
      <alignment horizontal="center" vertical="center"/>
    </xf>
    <xf numFmtId="40" fontId="8" fillId="0" borderId="23" xfId="1" applyNumberFormat="1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657225</xdr:colOff>
      <xdr:row>41</xdr:row>
      <xdr:rowOff>85725</xdr:rowOff>
    </xdr:from>
    <xdr:to>
      <xdr:col>15</xdr:col>
      <xdr:colOff>190500</xdr:colOff>
      <xdr:row>41</xdr:row>
      <xdr:rowOff>295275</xdr:rowOff>
    </xdr:to>
    <xdr:sp macro="" textlink="">
      <xdr:nvSpPr>
        <xdr:cNvPr id="2" name="左矢印 1"/>
        <xdr:cNvSpPr/>
      </xdr:nvSpPr>
      <xdr:spPr>
        <a:xfrm>
          <a:off x="6896100" y="7029450"/>
          <a:ext cx="23812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Y43"/>
  <sheetViews>
    <sheetView tabSelected="1" workbookViewId="0">
      <selection activeCell="B20" sqref="B20"/>
    </sheetView>
  </sheetViews>
  <sheetFormatPr defaultRowHeight="13.5" x14ac:dyDescent="0.15"/>
  <cols>
    <col min="3" max="3" width="5.375" customWidth="1"/>
    <col min="4" max="7" width="3.25" customWidth="1"/>
    <col min="8" max="8" width="9.25" bestFit="1" customWidth="1"/>
    <col min="9" max="9" width="6.375" customWidth="1"/>
    <col min="10" max="10" width="4.375" customWidth="1"/>
    <col min="11" max="11" width="2.625" customWidth="1"/>
    <col min="12" max="12" width="10.125" customWidth="1"/>
    <col min="13" max="13" width="11.375" customWidth="1"/>
    <col min="14" max="14" width="2.625" customWidth="1"/>
    <col min="15" max="15" width="9.25" customWidth="1"/>
    <col min="16" max="16" width="4.75" customWidth="1"/>
    <col min="17" max="17" width="2.5" customWidth="1"/>
    <col min="18" max="18" width="1.875" customWidth="1"/>
    <col min="19" max="19" width="5.375" customWidth="1"/>
    <col min="20" max="20" width="6.375" customWidth="1"/>
    <col min="21" max="21" width="4.25" customWidth="1"/>
    <col min="22" max="22" width="4.875" customWidth="1"/>
    <col min="23" max="23" width="2.875" customWidth="1"/>
    <col min="24" max="24" width="18.5" customWidth="1"/>
    <col min="25" max="25" width="20.125" customWidth="1"/>
  </cols>
  <sheetData>
    <row r="5" spans="3:25" ht="21" x14ac:dyDescent="0.15">
      <c r="C5" s="134" t="s">
        <v>4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38"/>
    </row>
    <row r="6" spans="3:25" ht="6.75" customHeight="1" x14ac:dyDescent="0.1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4"/>
    </row>
    <row r="7" spans="3:25" ht="16.5" customHeight="1" x14ac:dyDescent="0.15">
      <c r="C7" s="4"/>
      <c r="D7" s="5" t="s">
        <v>35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3:25" ht="0.7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3:25" ht="21" customHeight="1" x14ac:dyDescent="0.15">
      <c r="C9" s="105" t="s">
        <v>24</v>
      </c>
      <c r="D9" s="105"/>
      <c r="E9" s="105"/>
      <c r="F9" s="105"/>
      <c r="G9" s="105"/>
      <c r="H9" s="135" t="s">
        <v>13</v>
      </c>
      <c r="I9" s="135"/>
      <c r="J9" s="13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3:25" ht="4.5" customHeight="1" thickBot="1" x14ac:dyDescent="0.2">
      <c r="C10" s="2"/>
      <c r="D10" s="2"/>
      <c r="E10" s="2"/>
      <c r="F10" s="2"/>
      <c r="G10" s="2"/>
      <c r="H10" s="6"/>
      <c r="I10" s="6"/>
      <c r="J10" s="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3:25" ht="20.25" customHeight="1" x14ac:dyDescent="0.15">
      <c r="C11" s="142" t="s">
        <v>8</v>
      </c>
      <c r="D11" s="143"/>
      <c r="E11" s="143"/>
      <c r="F11" s="143"/>
      <c r="G11" s="143"/>
      <c r="H11" s="125"/>
      <c r="I11" s="126"/>
      <c r="J11" s="127"/>
      <c r="K11" s="4"/>
      <c r="L11" s="142" t="s">
        <v>33</v>
      </c>
      <c r="M11" s="143"/>
      <c r="N11" s="125"/>
      <c r="O11" s="126"/>
      <c r="P11" s="126"/>
      <c r="Q11" s="126"/>
      <c r="R11" s="127"/>
      <c r="S11" s="7"/>
      <c r="T11" s="7"/>
      <c r="U11" s="4"/>
      <c r="V11" s="4"/>
      <c r="W11" s="4"/>
      <c r="X11" s="4"/>
      <c r="Y11" s="4"/>
    </row>
    <row r="12" spans="3:25" ht="20.25" customHeight="1" thickBot="1" x14ac:dyDescent="0.2">
      <c r="C12" s="131" t="s">
        <v>9</v>
      </c>
      <c r="D12" s="132"/>
      <c r="E12" s="132"/>
      <c r="F12" s="132"/>
      <c r="G12" s="133"/>
      <c r="H12" s="128"/>
      <c r="I12" s="129"/>
      <c r="J12" s="130"/>
      <c r="K12" s="4"/>
      <c r="L12" s="131" t="s">
        <v>9</v>
      </c>
      <c r="M12" s="132"/>
      <c r="N12" s="128"/>
      <c r="O12" s="129"/>
      <c r="P12" s="129"/>
      <c r="Q12" s="129"/>
      <c r="R12" s="130"/>
      <c r="S12" s="7"/>
      <c r="T12" s="7"/>
      <c r="U12" s="4"/>
      <c r="V12" s="4"/>
      <c r="W12" s="4"/>
      <c r="X12" s="4"/>
      <c r="Y12" s="4"/>
    </row>
    <row r="13" spans="3:25" ht="10.5" customHeight="1" x14ac:dyDescent="0.15">
      <c r="C13" s="4"/>
      <c r="D13" s="4"/>
      <c r="E13" s="4"/>
      <c r="F13" s="4"/>
      <c r="G13" s="4"/>
      <c r="H13" s="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3:25" ht="5.25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3:25" ht="14.25" x14ac:dyDescent="0.15">
      <c r="C15" s="3" t="s">
        <v>25</v>
      </c>
      <c r="D15" s="4"/>
      <c r="E15" s="4"/>
      <c r="F15" s="4"/>
      <c r="G15" s="4"/>
      <c r="H15" s="135" t="s">
        <v>13</v>
      </c>
      <c r="I15" s="135"/>
      <c r="J15" s="135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3:25" ht="6" customHeight="1" thickBot="1" x14ac:dyDescent="0.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3:25" ht="20.25" customHeight="1" x14ac:dyDescent="0.15">
      <c r="C17" s="136" t="s">
        <v>10</v>
      </c>
      <c r="D17" s="137"/>
      <c r="E17" s="137"/>
      <c r="F17" s="137"/>
      <c r="G17" s="138"/>
      <c r="H17" s="139" t="s">
        <v>6</v>
      </c>
      <c r="I17" s="140"/>
      <c r="J17" s="139" t="s">
        <v>5</v>
      </c>
      <c r="K17" s="141"/>
      <c r="L17" s="140"/>
      <c r="M17" s="33"/>
      <c r="N17" s="10"/>
      <c r="O17" s="102"/>
      <c r="P17" s="102"/>
      <c r="Q17" s="102"/>
      <c r="R17" s="102"/>
      <c r="S17" s="4"/>
      <c r="T17" s="4"/>
      <c r="U17" s="4"/>
      <c r="V17" s="4"/>
      <c r="W17" s="4"/>
      <c r="X17" s="4"/>
      <c r="Y17" s="4"/>
    </row>
    <row r="18" spans="3:25" ht="20.25" customHeight="1" thickBot="1" x14ac:dyDescent="0.2">
      <c r="C18" s="61" t="s">
        <v>7</v>
      </c>
      <c r="D18" s="62"/>
      <c r="E18" s="62"/>
      <c r="F18" s="62"/>
      <c r="G18" s="86"/>
      <c r="H18" s="97"/>
      <c r="I18" s="98"/>
      <c r="J18" s="99"/>
      <c r="K18" s="100"/>
      <c r="L18" s="101"/>
      <c r="M18" s="6"/>
      <c r="N18" s="10"/>
      <c r="O18" s="102"/>
      <c r="P18" s="102"/>
      <c r="Q18" s="102"/>
      <c r="R18" s="102"/>
      <c r="S18" s="4"/>
      <c r="T18" s="4"/>
      <c r="U18" s="4"/>
      <c r="V18" s="4"/>
      <c r="W18" s="4"/>
      <c r="X18" s="4"/>
      <c r="Y18" s="4"/>
    </row>
    <row r="19" spans="3:25" ht="6" customHeight="1" x14ac:dyDescent="0.15">
      <c r="C19" s="4"/>
      <c r="D19" s="9"/>
      <c r="E19" s="9"/>
      <c r="F19" s="9"/>
      <c r="G19" s="9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3:25" ht="14.25" customHeight="1" x14ac:dyDescent="0.15">
      <c r="C20" s="105" t="s">
        <v>32</v>
      </c>
      <c r="D20" s="105"/>
      <c r="E20" s="105"/>
      <c r="F20" s="105"/>
      <c r="G20" s="105"/>
      <c r="H20" s="27" t="s">
        <v>26</v>
      </c>
      <c r="I20" s="27"/>
      <c r="J20" s="27"/>
      <c r="K20" s="27"/>
      <c r="L20" s="27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3:25" ht="7.5" customHeight="1" thickBot="1" x14ac:dyDescent="0.2">
      <c r="C21" s="4"/>
      <c r="D21" s="9"/>
      <c r="E21" s="9"/>
      <c r="F21" s="9"/>
      <c r="G21" s="9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3:25" ht="13.5" customHeight="1" x14ac:dyDescent="0.15">
      <c r="C22" s="106" t="s">
        <v>3</v>
      </c>
      <c r="D22" s="106"/>
      <c r="E22" s="106"/>
      <c r="F22" s="106"/>
      <c r="G22" s="106"/>
      <c r="H22" s="108" t="s">
        <v>22</v>
      </c>
      <c r="I22" s="110" t="s">
        <v>27</v>
      </c>
      <c r="J22" s="111"/>
      <c r="K22" s="110" t="s">
        <v>34</v>
      </c>
      <c r="L22" s="114"/>
      <c r="M22" s="103" t="s">
        <v>23</v>
      </c>
      <c r="N22" s="116" t="s">
        <v>28</v>
      </c>
      <c r="O22" s="117"/>
      <c r="P22" s="110" t="s">
        <v>29</v>
      </c>
      <c r="Q22" s="114"/>
      <c r="R22" s="114"/>
      <c r="S22" s="120"/>
      <c r="T22" s="122" t="s">
        <v>19</v>
      </c>
      <c r="U22" s="123"/>
      <c r="V22" s="123"/>
      <c r="W22" s="124"/>
      <c r="X22" s="83" t="s">
        <v>18</v>
      </c>
    </row>
    <row r="23" spans="3:25" x14ac:dyDescent="0.15">
      <c r="C23" s="107"/>
      <c r="D23" s="107"/>
      <c r="E23" s="107"/>
      <c r="F23" s="107"/>
      <c r="G23" s="107"/>
      <c r="H23" s="109"/>
      <c r="I23" s="112"/>
      <c r="J23" s="113"/>
      <c r="K23" s="112"/>
      <c r="L23" s="115"/>
      <c r="M23" s="104"/>
      <c r="N23" s="118"/>
      <c r="O23" s="119"/>
      <c r="P23" s="112"/>
      <c r="Q23" s="115"/>
      <c r="R23" s="115"/>
      <c r="S23" s="121"/>
      <c r="T23" s="85" t="s">
        <v>11</v>
      </c>
      <c r="U23" s="62"/>
      <c r="V23" s="62"/>
      <c r="W23" s="86"/>
      <c r="X23" s="84"/>
    </row>
    <row r="24" spans="3:25" x14ac:dyDescent="0.15">
      <c r="C24" s="11" t="s">
        <v>17</v>
      </c>
      <c r="D24" s="16">
        <v>5</v>
      </c>
      <c r="E24" s="12" t="s">
        <v>0</v>
      </c>
      <c r="F24" s="12">
        <v>3</v>
      </c>
      <c r="G24" s="13" t="s">
        <v>1</v>
      </c>
      <c r="H24" s="23">
        <v>396</v>
      </c>
      <c r="I24" s="87" t="str">
        <f>IF($H11=0,"",$H$11)</f>
        <v/>
      </c>
      <c r="J24" s="88"/>
      <c r="K24" s="87" t="str">
        <f>IF($N$11=0,"",$N$11)</f>
        <v/>
      </c>
      <c r="L24" s="89"/>
      <c r="M24" s="34" t="str">
        <f t="shared" ref="M24:M35" si="0">IF($H$11=0,"",ROUNDDOWN(H24*(I24+K24),2))</f>
        <v/>
      </c>
      <c r="N24" s="90">
        <v>127197</v>
      </c>
      <c r="O24" s="91"/>
      <c r="P24" s="14" t="s">
        <v>2</v>
      </c>
      <c r="Q24" s="92" t="str">
        <f>IF($H$18=0,"",$H$18)</f>
        <v/>
      </c>
      <c r="R24" s="92"/>
      <c r="S24" s="93"/>
      <c r="T24" s="94" t="str">
        <f>IF($H$18=0," ",ROUNDDOWN(N24*Q24,2))</f>
        <v xml:space="preserve"> </v>
      </c>
      <c r="U24" s="95"/>
      <c r="V24" s="95"/>
      <c r="W24" s="96"/>
      <c r="X24" s="24" t="str">
        <f t="shared" ref="X24:X35" si="1">IF($H$18=0,"",ROUNDDOWN((M24+T24),0))</f>
        <v/>
      </c>
    </row>
    <row r="25" spans="3:25" x14ac:dyDescent="0.15">
      <c r="C25" s="15" t="s">
        <v>17</v>
      </c>
      <c r="D25" s="16">
        <v>5</v>
      </c>
      <c r="E25" s="16" t="s">
        <v>0</v>
      </c>
      <c r="F25" s="16">
        <v>4</v>
      </c>
      <c r="G25" s="30" t="s">
        <v>1</v>
      </c>
      <c r="H25" s="23">
        <v>396</v>
      </c>
      <c r="I25" s="63" t="str">
        <f>IF($H11=0,"",$H$11)</f>
        <v/>
      </c>
      <c r="J25" s="64"/>
      <c r="K25" s="63" t="str">
        <f>IF($N$11=0,"",$N$11)</f>
        <v/>
      </c>
      <c r="L25" s="65"/>
      <c r="M25" s="35" t="str">
        <f t="shared" si="0"/>
        <v/>
      </c>
      <c r="N25" s="66">
        <v>98844</v>
      </c>
      <c r="O25" s="67"/>
      <c r="P25" s="17" t="s">
        <v>2</v>
      </c>
      <c r="Q25" s="68" t="str">
        <f>IF($H$18=0," ",$H$18)</f>
        <v xml:space="preserve"> </v>
      </c>
      <c r="R25" s="68"/>
      <c r="S25" s="69"/>
      <c r="T25" s="70" t="str">
        <f>IF($H$18=0," ",ROUNDDOWN(N25*Q25,2))</f>
        <v xml:space="preserve"> </v>
      </c>
      <c r="U25" s="71"/>
      <c r="V25" s="71"/>
      <c r="W25" s="72"/>
      <c r="X25" s="25" t="str">
        <f t="shared" si="1"/>
        <v/>
      </c>
    </row>
    <row r="26" spans="3:25" x14ac:dyDescent="0.15">
      <c r="C26" s="15" t="s">
        <v>17</v>
      </c>
      <c r="D26" s="16">
        <v>5</v>
      </c>
      <c r="E26" s="16" t="s">
        <v>0</v>
      </c>
      <c r="F26" s="23">
        <v>5</v>
      </c>
      <c r="G26" s="30" t="s">
        <v>1</v>
      </c>
      <c r="H26" s="23">
        <v>396</v>
      </c>
      <c r="I26" s="63" t="str">
        <f>IF($H11=0,"",$H$11)</f>
        <v/>
      </c>
      <c r="J26" s="64"/>
      <c r="K26" s="63" t="str">
        <f t="shared" ref="K26:K35" si="2">IF($N$11=0,"",$N$11)</f>
        <v/>
      </c>
      <c r="L26" s="65"/>
      <c r="M26" s="35" t="str">
        <f t="shared" si="0"/>
        <v/>
      </c>
      <c r="N26" s="66">
        <v>96189</v>
      </c>
      <c r="O26" s="67"/>
      <c r="P26" s="17" t="s">
        <v>2</v>
      </c>
      <c r="Q26" s="68" t="str">
        <f>IF($H$18=0," ",$H$18)</f>
        <v xml:space="preserve"> </v>
      </c>
      <c r="R26" s="68"/>
      <c r="S26" s="69"/>
      <c r="T26" s="70" t="str">
        <f t="shared" ref="T26" si="3">IF($H$18=0," ",ROUNDDOWN(N26*Q26,2))</f>
        <v xml:space="preserve"> </v>
      </c>
      <c r="U26" s="71"/>
      <c r="V26" s="71"/>
      <c r="W26" s="72"/>
      <c r="X26" s="25" t="str">
        <f t="shared" si="1"/>
        <v/>
      </c>
    </row>
    <row r="27" spans="3:25" x14ac:dyDescent="0.15">
      <c r="C27" s="15" t="s">
        <v>17</v>
      </c>
      <c r="D27" s="16">
        <v>5</v>
      </c>
      <c r="E27" s="16" t="s">
        <v>0</v>
      </c>
      <c r="F27" s="16">
        <v>6</v>
      </c>
      <c r="G27" s="30" t="s">
        <v>1</v>
      </c>
      <c r="H27" s="23">
        <v>396</v>
      </c>
      <c r="I27" s="63" t="str">
        <f>IF($H11=0,"",$H$11)</f>
        <v/>
      </c>
      <c r="J27" s="64"/>
      <c r="K27" s="63" t="str">
        <f t="shared" si="2"/>
        <v/>
      </c>
      <c r="L27" s="65"/>
      <c r="M27" s="35" t="str">
        <f t="shared" si="0"/>
        <v/>
      </c>
      <c r="N27" s="66">
        <v>111535</v>
      </c>
      <c r="O27" s="67"/>
      <c r="P27" s="17" t="s">
        <v>2</v>
      </c>
      <c r="Q27" s="68" t="str">
        <f t="shared" ref="Q27:Q35" si="4">IF($J$18=0," ",$J$18)</f>
        <v xml:space="preserve"> </v>
      </c>
      <c r="R27" s="68"/>
      <c r="S27" s="69"/>
      <c r="T27" s="70" t="str">
        <f>IF($J$18=0," ",ROUNDDOWN(N27*Q27,2))</f>
        <v xml:space="preserve"> </v>
      </c>
      <c r="U27" s="71"/>
      <c r="V27" s="71"/>
      <c r="W27" s="72"/>
      <c r="X27" s="25" t="str">
        <f t="shared" si="1"/>
        <v/>
      </c>
    </row>
    <row r="28" spans="3:25" x14ac:dyDescent="0.15">
      <c r="C28" s="15" t="s">
        <v>17</v>
      </c>
      <c r="D28" s="16">
        <v>5</v>
      </c>
      <c r="E28" s="16" t="s">
        <v>0</v>
      </c>
      <c r="F28" s="23">
        <v>7</v>
      </c>
      <c r="G28" s="30" t="s">
        <v>1</v>
      </c>
      <c r="H28" s="23">
        <v>396</v>
      </c>
      <c r="I28" s="63" t="str">
        <f>IF($H11=0,"",$H$11)</f>
        <v/>
      </c>
      <c r="J28" s="64"/>
      <c r="K28" s="63" t="str">
        <f t="shared" si="2"/>
        <v/>
      </c>
      <c r="L28" s="65"/>
      <c r="M28" s="35" t="str">
        <f t="shared" si="0"/>
        <v/>
      </c>
      <c r="N28" s="66">
        <v>153097</v>
      </c>
      <c r="O28" s="67"/>
      <c r="P28" s="17" t="s">
        <v>2</v>
      </c>
      <c r="Q28" s="68" t="str">
        <f t="shared" si="4"/>
        <v xml:space="preserve"> </v>
      </c>
      <c r="R28" s="68"/>
      <c r="S28" s="69"/>
      <c r="T28" s="70" t="str">
        <f t="shared" ref="T28:T35" si="5">IF($J$18=0," ",ROUNDDOWN(N28*Q28,2))</f>
        <v xml:space="preserve"> </v>
      </c>
      <c r="U28" s="71"/>
      <c r="V28" s="71"/>
      <c r="W28" s="72"/>
      <c r="X28" s="25" t="str">
        <f t="shared" si="1"/>
        <v/>
      </c>
    </row>
    <row r="29" spans="3:25" x14ac:dyDescent="0.15">
      <c r="C29" s="15" t="s">
        <v>17</v>
      </c>
      <c r="D29" s="16">
        <v>5</v>
      </c>
      <c r="E29" s="16" t="s">
        <v>0</v>
      </c>
      <c r="F29" s="16">
        <v>8</v>
      </c>
      <c r="G29" s="30" t="s">
        <v>1</v>
      </c>
      <c r="H29" s="23">
        <v>396</v>
      </c>
      <c r="I29" s="63" t="str">
        <f>IF($H11=0,"",$H$11)</f>
        <v/>
      </c>
      <c r="J29" s="64"/>
      <c r="K29" s="63" t="str">
        <f t="shared" si="2"/>
        <v/>
      </c>
      <c r="L29" s="65"/>
      <c r="M29" s="35" t="str">
        <f t="shared" si="0"/>
        <v/>
      </c>
      <c r="N29" s="66">
        <v>162199</v>
      </c>
      <c r="O29" s="67"/>
      <c r="P29" s="17" t="s">
        <v>2</v>
      </c>
      <c r="Q29" s="68" t="str">
        <f t="shared" si="4"/>
        <v xml:space="preserve"> </v>
      </c>
      <c r="R29" s="68"/>
      <c r="S29" s="69"/>
      <c r="T29" s="70" t="str">
        <f t="shared" si="5"/>
        <v xml:space="preserve"> </v>
      </c>
      <c r="U29" s="71"/>
      <c r="V29" s="71"/>
      <c r="W29" s="72"/>
      <c r="X29" s="25" t="str">
        <f t="shared" si="1"/>
        <v/>
      </c>
    </row>
    <row r="30" spans="3:25" x14ac:dyDescent="0.15">
      <c r="C30" s="15" t="s">
        <v>17</v>
      </c>
      <c r="D30" s="16">
        <v>5</v>
      </c>
      <c r="E30" s="16" t="s">
        <v>0</v>
      </c>
      <c r="F30" s="23">
        <v>9</v>
      </c>
      <c r="G30" s="30" t="s">
        <v>1</v>
      </c>
      <c r="H30" s="23">
        <v>396</v>
      </c>
      <c r="I30" s="63" t="str">
        <f>IF($H11=0,"",$H$11)</f>
        <v/>
      </c>
      <c r="J30" s="64"/>
      <c r="K30" s="63" t="str">
        <f t="shared" si="2"/>
        <v/>
      </c>
      <c r="L30" s="65"/>
      <c r="M30" s="35" t="str">
        <f t="shared" si="0"/>
        <v/>
      </c>
      <c r="N30" s="66">
        <v>143646</v>
      </c>
      <c r="O30" s="67"/>
      <c r="P30" s="17" t="s">
        <v>2</v>
      </c>
      <c r="Q30" s="68" t="str">
        <f t="shared" si="4"/>
        <v xml:space="preserve"> </v>
      </c>
      <c r="R30" s="68"/>
      <c r="S30" s="69"/>
      <c r="T30" s="70" t="str">
        <f t="shared" si="5"/>
        <v xml:space="preserve"> </v>
      </c>
      <c r="U30" s="71"/>
      <c r="V30" s="71"/>
      <c r="W30" s="72"/>
      <c r="X30" s="25" t="str">
        <f t="shared" si="1"/>
        <v/>
      </c>
    </row>
    <row r="31" spans="3:25" x14ac:dyDescent="0.15">
      <c r="C31" s="15" t="s">
        <v>17</v>
      </c>
      <c r="D31" s="16">
        <v>5</v>
      </c>
      <c r="E31" s="16" t="s">
        <v>0</v>
      </c>
      <c r="F31" s="16">
        <v>10</v>
      </c>
      <c r="G31" s="30" t="s">
        <v>1</v>
      </c>
      <c r="H31" s="23">
        <v>396</v>
      </c>
      <c r="I31" s="63" t="str">
        <f>IF($H11=0,"",$H$11)</f>
        <v/>
      </c>
      <c r="J31" s="64"/>
      <c r="K31" s="63" t="str">
        <f t="shared" si="2"/>
        <v/>
      </c>
      <c r="L31" s="65"/>
      <c r="M31" s="35" t="str">
        <f t="shared" si="0"/>
        <v/>
      </c>
      <c r="N31" s="66">
        <v>149660</v>
      </c>
      <c r="O31" s="67"/>
      <c r="P31" s="17" t="s">
        <v>2</v>
      </c>
      <c r="Q31" s="68" t="str">
        <f t="shared" si="4"/>
        <v xml:space="preserve"> </v>
      </c>
      <c r="R31" s="68"/>
      <c r="S31" s="69"/>
      <c r="T31" s="70" t="str">
        <f t="shared" si="5"/>
        <v xml:space="preserve"> </v>
      </c>
      <c r="U31" s="71"/>
      <c r="V31" s="71"/>
      <c r="W31" s="72"/>
      <c r="X31" s="25" t="str">
        <f t="shared" si="1"/>
        <v/>
      </c>
    </row>
    <row r="32" spans="3:25" x14ac:dyDescent="0.15">
      <c r="C32" s="15" t="s">
        <v>17</v>
      </c>
      <c r="D32" s="16">
        <v>5</v>
      </c>
      <c r="E32" s="16" t="s">
        <v>0</v>
      </c>
      <c r="F32" s="23">
        <v>11</v>
      </c>
      <c r="G32" s="30" t="s">
        <v>1</v>
      </c>
      <c r="H32" s="23">
        <v>396</v>
      </c>
      <c r="I32" s="63" t="str">
        <f>IF($H11=0,"",$H$11)</f>
        <v/>
      </c>
      <c r="J32" s="64"/>
      <c r="K32" s="63" t="str">
        <f t="shared" si="2"/>
        <v/>
      </c>
      <c r="L32" s="65"/>
      <c r="M32" s="35" t="str">
        <f t="shared" si="0"/>
        <v/>
      </c>
      <c r="N32" s="66">
        <v>137203</v>
      </c>
      <c r="O32" s="67"/>
      <c r="P32" s="17" t="s">
        <v>2</v>
      </c>
      <c r="Q32" s="68" t="str">
        <f t="shared" si="4"/>
        <v xml:space="preserve"> </v>
      </c>
      <c r="R32" s="68"/>
      <c r="S32" s="69"/>
      <c r="T32" s="70" t="str">
        <f t="shared" si="5"/>
        <v xml:space="preserve"> </v>
      </c>
      <c r="U32" s="71"/>
      <c r="V32" s="71"/>
      <c r="W32" s="72"/>
      <c r="X32" s="25" t="str">
        <f t="shared" si="1"/>
        <v/>
      </c>
    </row>
    <row r="33" spans="3:25" x14ac:dyDescent="0.15">
      <c r="C33" s="15" t="s">
        <v>17</v>
      </c>
      <c r="D33" s="16">
        <v>5</v>
      </c>
      <c r="E33" s="16" t="s">
        <v>0</v>
      </c>
      <c r="F33" s="40">
        <v>12</v>
      </c>
      <c r="G33" s="30" t="s">
        <v>1</v>
      </c>
      <c r="H33" s="23">
        <v>396</v>
      </c>
      <c r="I33" s="63" t="str">
        <f>IF($H11=0,"",$H$11)</f>
        <v/>
      </c>
      <c r="J33" s="64"/>
      <c r="K33" s="63" t="str">
        <f t="shared" si="2"/>
        <v/>
      </c>
      <c r="L33" s="65"/>
      <c r="M33" s="35" t="str">
        <f t="shared" si="0"/>
        <v/>
      </c>
      <c r="N33" s="66">
        <v>140053</v>
      </c>
      <c r="O33" s="67"/>
      <c r="P33" s="17" t="s">
        <v>2</v>
      </c>
      <c r="Q33" s="68" t="str">
        <f t="shared" si="4"/>
        <v xml:space="preserve"> </v>
      </c>
      <c r="R33" s="68"/>
      <c r="S33" s="69"/>
      <c r="T33" s="70" t="str">
        <f t="shared" si="5"/>
        <v xml:space="preserve"> </v>
      </c>
      <c r="U33" s="71"/>
      <c r="V33" s="71"/>
      <c r="W33" s="72"/>
      <c r="X33" s="25" t="str">
        <f t="shared" si="1"/>
        <v/>
      </c>
    </row>
    <row r="34" spans="3:25" x14ac:dyDescent="0.15">
      <c r="C34" s="15" t="s">
        <v>17</v>
      </c>
      <c r="D34" s="16">
        <v>6</v>
      </c>
      <c r="E34" s="16" t="s">
        <v>0</v>
      </c>
      <c r="F34" s="16">
        <v>1</v>
      </c>
      <c r="G34" s="30" t="s">
        <v>1</v>
      </c>
      <c r="H34" s="23">
        <v>396</v>
      </c>
      <c r="I34" s="63" t="str">
        <f>IF($H11=0,"",$H$11)</f>
        <v/>
      </c>
      <c r="J34" s="64"/>
      <c r="K34" s="63" t="str">
        <f t="shared" si="2"/>
        <v/>
      </c>
      <c r="L34" s="65"/>
      <c r="M34" s="35" t="str">
        <f t="shared" si="0"/>
        <v/>
      </c>
      <c r="N34" s="66">
        <v>145511</v>
      </c>
      <c r="O34" s="67"/>
      <c r="P34" s="17" t="s">
        <v>2</v>
      </c>
      <c r="Q34" s="68" t="str">
        <f t="shared" si="4"/>
        <v xml:space="preserve"> </v>
      </c>
      <c r="R34" s="68"/>
      <c r="S34" s="69"/>
      <c r="T34" s="70" t="str">
        <f t="shared" si="5"/>
        <v xml:space="preserve"> </v>
      </c>
      <c r="U34" s="71"/>
      <c r="V34" s="71"/>
      <c r="W34" s="72"/>
      <c r="X34" s="25" t="str">
        <f t="shared" si="1"/>
        <v/>
      </c>
    </row>
    <row r="35" spans="3:25" ht="14.25" thickBot="1" x14ac:dyDescent="0.2">
      <c r="C35" s="18" t="s">
        <v>17</v>
      </c>
      <c r="D35" s="19">
        <v>6</v>
      </c>
      <c r="E35" s="19" t="s">
        <v>0</v>
      </c>
      <c r="F35" s="19">
        <v>2</v>
      </c>
      <c r="G35" s="31" t="s">
        <v>1</v>
      </c>
      <c r="H35" s="144">
        <v>396</v>
      </c>
      <c r="I35" s="73" t="str">
        <f>IF($H11=0,"",$H$11)</f>
        <v/>
      </c>
      <c r="J35" s="74"/>
      <c r="K35" s="73" t="str">
        <f t="shared" si="2"/>
        <v/>
      </c>
      <c r="L35" s="75"/>
      <c r="M35" s="36" t="str">
        <f t="shared" si="0"/>
        <v/>
      </c>
      <c r="N35" s="76">
        <v>147303</v>
      </c>
      <c r="O35" s="77"/>
      <c r="P35" s="20" t="s">
        <v>2</v>
      </c>
      <c r="Q35" s="78" t="str">
        <f t="shared" si="4"/>
        <v xml:space="preserve"> </v>
      </c>
      <c r="R35" s="78"/>
      <c r="S35" s="79"/>
      <c r="T35" s="80" t="str">
        <f t="shared" si="5"/>
        <v xml:space="preserve"> </v>
      </c>
      <c r="U35" s="81"/>
      <c r="V35" s="81"/>
      <c r="W35" s="82"/>
      <c r="X35" s="26" t="str">
        <f t="shared" si="1"/>
        <v/>
      </c>
    </row>
    <row r="36" spans="3:25" ht="21" customHeight="1" thickBot="1" x14ac:dyDescent="0.2">
      <c r="C36" s="61" t="s">
        <v>30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37" t="str">
        <f>IF(H11=0,"",SUM(X24:X35))</f>
        <v/>
      </c>
      <c r="Y36" s="22"/>
    </row>
    <row r="37" spans="3:25" ht="3.75" customHeight="1" x14ac:dyDescent="0.15">
      <c r="C37" s="33"/>
      <c r="D37" s="33"/>
      <c r="E37" s="33"/>
      <c r="F37" s="33"/>
      <c r="G37" s="33"/>
      <c r="H37" s="21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21"/>
      <c r="T37" s="33"/>
      <c r="U37" s="33"/>
      <c r="V37" s="33"/>
      <c r="W37" s="33"/>
      <c r="X37" s="33"/>
      <c r="Y37" s="22"/>
    </row>
    <row r="38" spans="3:25" ht="0.75" customHeight="1" x14ac:dyDescent="0.1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32"/>
      <c r="V38" s="4"/>
      <c r="W38" s="4"/>
      <c r="X38" s="4"/>
      <c r="Y38" s="4"/>
    </row>
    <row r="39" spans="3:25" ht="20.25" customHeight="1" thickBot="1" x14ac:dyDescent="0.2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/>
      <c r="P39" s="4"/>
      <c r="Q39" s="4"/>
      <c r="R39" s="4"/>
      <c r="S39" s="4"/>
      <c r="T39" s="4"/>
      <c r="U39" s="32"/>
      <c r="V39" s="4"/>
      <c r="W39" s="4"/>
      <c r="X39" s="4"/>
      <c r="Y39" s="4"/>
    </row>
    <row r="40" spans="3:25" ht="21" customHeight="1" thickTop="1" thickBot="1" x14ac:dyDescent="0.2">
      <c r="C40" s="41" t="s">
        <v>31</v>
      </c>
      <c r="D40" s="41"/>
      <c r="E40" s="41"/>
      <c r="F40" s="41"/>
      <c r="G40" s="41"/>
      <c r="H40" s="42"/>
      <c r="I40" s="51" t="str">
        <f>IF(H18=0,"",X36)</f>
        <v/>
      </c>
      <c r="J40" s="52"/>
      <c r="K40" s="52"/>
      <c r="L40" s="53"/>
      <c r="M40" s="54" t="s">
        <v>20</v>
      </c>
      <c r="N40" s="55"/>
      <c r="O40" s="55"/>
      <c r="P40" s="55"/>
      <c r="Q40" s="4"/>
      <c r="R40" s="4"/>
      <c r="S40" s="4"/>
      <c r="T40" s="4"/>
      <c r="U40" s="4"/>
      <c r="V40" s="4"/>
      <c r="W40" s="4"/>
      <c r="X40" s="4"/>
      <c r="Y40" s="4"/>
    </row>
    <row r="41" spans="3:25" ht="21" customHeight="1" thickTop="1" thickBot="1" x14ac:dyDescent="0.2">
      <c r="C41" s="41" t="s">
        <v>14</v>
      </c>
      <c r="D41" s="56"/>
      <c r="E41" s="56"/>
      <c r="F41" s="56"/>
      <c r="G41" s="56"/>
      <c r="H41" s="57"/>
      <c r="I41" s="51"/>
      <c r="J41" s="58"/>
      <c r="K41" s="58"/>
      <c r="L41" s="59"/>
      <c r="M41" s="28" t="s">
        <v>21</v>
      </c>
      <c r="N41" s="47"/>
      <c r="O41" s="60"/>
      <c r="P41" s="29"/>
      <c r="Q41" s="4"/>
      <c r="R41" s="4"/>
      <c r="S41" s="4"/>
      <c r="T41" s="4"/>
      <c r="U41" s="4"/>
      <c r="V41" s="4"/>
      <c r="W41" s="4"/>
      <c r="X41" s="4"/>
      <c r="Y41" s="4"/>
    </row>
    <row r="42" spans="3:25" ht="28.5" customHeight="1" thickTop="1" thickBot="1" x14ac:dyDescent="0.2">
      <c r="C42" s="41" t="s">
        <v>15</v>
      </c>
      <c r="D42" s="41"/>
      <c r="E42" s="41"/>
      <c r="F42" s="41"/>
      <c r="G42" s="41"/>
      <c r="H42" s="42"/>
      <c r="I42" s="43"/>
      <c r="J42" s="44"/>
      <c r="K42" s="44"/>
      <c r="L42" s="45"/>
      <c r="M42" s="46" t="s">
        <v>12</v>
      </c>
      <c r="N42" s="47"/>
      <c r="O42" s="47"/>
      <c r="P42" s="47"/>
      <c r="Q42" s="4"/>
      <c r="R42" s="4"/>
      <c r="S42" s="48" t="s">
        <v>16</v>
      </c>
      <c r="T42" s="49"/>
      <c r="U42" s="49"/>
      <c r="V42" s="49"/>
      <c r="W42" s="49"/>
      <c r="X42" s="50"/>
      <c r="Y42" s="4"/>
    </row>
    <row r="43" spans="3:25" ht="14.25" thickTop="1" x14ac:dyDescent="0.15"/>
  </sheetData>
  <mergeCells count="100">
    <mergeCell ref="N11:R12"/>
    <mergeCell ref="C12:G12"/>
    <mergeCell ref="L12:M12"/>
    <mergeCell ref="C5:X5"/>
    <mergeCell ref="O17:R17"/>
    <mergeCell ref="H15:J15"/>
    <mergeCell ref="C17:G17"/>
    <mergeCell ref="H17:I17"/>
    <mergeCell ref="J17:L17"/>
    <mergeCell ref="C9:G9"/>
    <mergeCell ref="H9:J9"/>
    <mergeCell ref="C11:G11"/>
    <mergeCell ref="H11:J12"/>
    <mergeCell ref="L11:M11"/>
    <mergeCell ref="T24:W24"/>
    <mergeCell ref="C18:G18"/>
    <mergeCell ref="H18:I18"/>
    <mergeCell ref="J18:L18"/>
    <mergeCell ref="O18:R18"/>
    <mergeCell ref="M22:M23"/>
    <mergeCell ref="C20:G20"/>
    <mergeCell ref="C22:G23"/>
    <mergeCell ref="H22:H23"/>
    <mergeCell ref="I22:J23"/>
    <mergeCell ref="K22:L23"/>
    <mergeCell ref="N22:O23"/>
    <mergeCell ref="P22:S23"/>
    <mergeCell ref="T22:W22"/>
    <mergeCell ref="X22:X23"/>
    <mergeCell ref="T23:W23"/>
    <mergeCell ref="I26:J26"/>
    <mergeCell ref="K26:L26"/>
    <mergeCell ref="N26:O26"/>
    <mergeCell ref="Q26:S26"/>
    <mergeCell ref="T26:W26"/>
    <mergeCell ref="I25:J25"/>
    <mergeCell ref="K25:L25"/>
    <mergeCell ref="N25:O25"/>
    <mergeCell ref="Q25:S25"/>
    <mergeCell ref="T25:W25"/>
    <mergeCell ref="I24:J24"/>
    <mergeCell ref="K24:L24"/>
    <mergeCell ref="N24:O24"/>
    <mergeCell ref="Q24:S24"/>
    <mergeCell ref="I28:J28"/>
    <mergeCell ref="K28:L28"/>
    <mergeCell ref="N28:O28"/>
    <mergeCell ref="Q28:S28"/>
    <mergeCell ref="T28:W28"/>
    <mergeCell ref="I27:J27"/>
    <mergeCell ref="K27:L27"/>
    <mergeCell ref="N27:O27"/>
    <mergeCell ref="Q27:S27"/>
    <mergeCell ref="T27:W27"/>
    <mergeCell ref="I30:J30"/>
    <mergeCell ref="K30:L30"/>
    <mergeCell ref="N30:O30"/>
    <mergeCell ref="Q30:S30"/>
    <mergeCell ref="T30:W30"/>
    <mergeCell ref="I29:J29"/>
    <mergeCell ref="K29:L29"/>
    <mergeCell ref="N29:O29"/>
    <mergeCell ref="Q29:S29"/>
    <mergeCell ref="T29:W29"/>
    <mergeCell ref="I32:J32"/>
    <mergeCell ref="K32:L32"/>
    <mergeCell ref="N32:O32"/>
    <mergeCell ref="Q32:S32"/>
    <mergeCell ref="T32:W32"/>
    <mergeCell ref="I31:J31"/>
    <mergeCell ref="K31:L31"/>
    <mergeCell ref="N31:O31"/>
    <mergeCell ref="Q31:S31"/>
    <mergeCell ref="T31:W31"/>
    <mergeCell ref="C36:W36"/>
    <mergeCell ref="I33:J33"/>
    <mergeCell ref="K33:L33"/>
    <mergeCell ref="N33:O33"/>
    <mergeCell ref="Q33:S33"/>
    <mergeCell ref="T33:W33"/>
    <mergeCell ref="I34:J34"/>
    <mergeCell ref="K34:L34"/>
    <mergeCell ref="N34:O34"/>
    <mergeCell ref="Q34:S34"/>
    <mergeCell ref="T34:W34"/>
    <mergeCell ref="I35:J35"/>
    <mergeCell ref="K35:L35"/>
    <mergeCell ref="N35:O35"/>
    <mergeCell ref="Q35:S35"/>
    <mergeCell ref="T35:W35"/>
    <mergeCell ref="C42:H42"/>
    <mergeCell ref="I42:L42"/>
    <mergeCell ref="M42:P42"/>
    <mergeCell ref="S42:X42"/>
    <mergeCell ref="C40:H40"/>
    <mergeCell ref="I40:L40"/>
    <mergeCell ref="M40:P40"/>
    <mergeCell ref="C41:H41"/>
    <mergeCell ref="I41:L41"/>
    <mergeCell ref="N41:O41"/>
  </mergeCells>
  <phoneticPr fontId="2"/>
  <printOptions horizontalCentered="1" verticalCentered="1"/>
  <pageMargins left="0" right="0" top="0.35433070866141736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 (計算書) </vt:lpstr>
      <vt:lpstr>'内訳書 (計算書) 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052230</dc:creator>
  <cp:lastModifiedBy>089702</cp:lastModifiedBy>
  <cp:lastPrinted>2022-10-21T02:47:37Z</cp:lastPrinted>
  <dcterms:created xsi:type="dcterms:W3CDTF">2015-03-05T09:07:40Z</dcterms:created>
  <dcterms:modified xsi:type="dcterms:W3CDTF">2022-10-21T02:48:46Z</dcterms:modified>
</cp:coreProperties>
</file>